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355" windowHeight="6405" activeTab="0"/>
  </bookViews>
  <sheets>
    <sheet name="BS" sheetId="1" r:id="rId1"/>
    <sheet name="IS" sheetId="2" r:id="rId2"/>
    <sheet name="Changes In Equity" sheetId="3" r:id="rId3"/>
    <sheet name="CashFlow" sheetId="4" r:id="rId4"/>
  </sheets>
  <definedNames>
    <definedName name="_xlnm.Print_Area" localSheetId="0">'BS'!$A$2:$I$47</definedName>
    <definedName name="_xlnm.Print_Area" localSheetId="2">'Changes In Equity'!$A$2:$K$43</definedName>
    <definedName name="_xlnm.Print_Area" localSheetId="1">'IS'!$A$2:$I$47</definedName>
  </definedNames>
  <calcPr fullCalcOnLoad="1"/>
</workbook>
</file>

<file path=xl/sharedStrings.xml><?xml version="1.0" encoding="utf-8"?>
<sst xmlns="http://schemas.openxmlformats.org/spreadsheetml/2006/main" count="161" uniqueCount="123">
  <si>
    <t>NIKKO ELECTRONICS BHD. (174076-U)</t>
  </si>
  <si>
    <t>Property, plant and equipment</t>
  </si>
  <si>
    <t>CURRENT ASSETS</t>
  </si>
  <si>
    <t>Inventories</t>
  </si>
  <si>
    <t>Receivables, deposits and prepayments</t>
  </si>
  <si>
    <t>Taxation</t>
  </si>
  <si>
    <t>Bank borrowings</t>
  </si>
  <si>
    <t>Dividends payable</t>
  </si>
  <si>
    <t>Net current assets</t>
  </si>
  <si>
    <t>Deferred taxation</t>
  </si>
  <si>
    <t>CAPITAL AND RESERVES</t>
  </si>
  <si>
    <t>Share capital</t>
  </si>
  <si>
    <t>Share premium</t>
  </si>
  <si>
    <t>Revaluation reserve</t>
  </si>
  <si>
    <t>Exchange fluctuation reserve</t>
  </si>
  <si>
    <t>Retained profits</t>
  </si>
  <si>
    <t>Treasury shares, at cost</t>
  </si>
  <si>
    <t>Shareholders' equity</t>
  </si>
  <si>
    <t>As at</t>
  </si>
  <si>
    <t>RM ' 000</t>
  </si>
  <si>
    <t>Net tangible assets per share (RM)</t>
  </si>
  <si>
    <t>31/3/2004</t>
  </si>
  <si>
    <t>AUDITED</t>
  </si>
  <si>
    <t>UNAUDITED</t>
  </si>
  <si>
    <t>30/6/2004</t>
  </si>
  <si>
    <t>AS AT 30TH JUNE, 2004</t>
  </si>
  <si>
    <t>UNAUDITED CONDENSED CONSOLIDATED INCOME STATEMENTS</t>
  </si>
  <si>
    <t>FOR THE FIRST QUARTER ENDED 30TH JUNE, 2004</t>
  </si>
  <si>
    <t xml:space="preserve">    Cumulative Quarter</t>
  </si>
  <si>
    <t>Current Qtr</t>
  </si>
  <si>
    <t>Comparative</t>
  </si>
  <si>
    <t>Ended</t>
  </si>
  <si>
    <t>30/6/2003</t>
  </si>
  <si>
    <t>Sales</t>
  </si>
  <si>
    <t>Expenses excluding finance cost and tax</t>
  </si>
  <si>
    <t>Other operating income</t>
  </si>
  <si>
    <t>Finance costs</t>
  </si>
  <si>
    <t>-</t>
  </si>
  <si>
    <t>Minority interest</t>
  </si>
  <si>
    <t>Net profit for the period</t>
  </si>
  <si>
    <t>Earnings per share</t>
  </si>
  <si>
    <t xml:space="preserve">    -  Basic (sen)</t>
  </si>
  <si>
    <t xml:space="preserve">    -  Diluted (sen)</t>
  </si>
  <si>
    <t>N/A</t>
  </si>
  <si>
    <t>Distributable</t>
  </si>
  <si>
    <t>Revaluation</t>
  </si>
  <si>
    <t xml:space="preserve">Share </t>
  </si>
  <si>
    <t>Treasury</t>
  </si>
  <si>
    <t>Share</t>
  </si>
  <si>
    <t>and other</t>
  </si>
  <si>
    <t>Retained</t>
  </si>
  <si>
    <t>capital</t>
  </si>
  <si>
    <t>Shares</t>
  </si>
  <si>
    <t>premium</t>
  </si>
  <si>
    <t>reserves</t>
  </si>
  <si>
    <t>earnings</t>
  </si>
  <si>
    <t>Total</t>
  </si>
  <si>
    <t>Restated balance</t>
  </si>
  <si>
    <t>Shares repurchased</t>
  </si>
  <si>
    <t>Net profit after taxation for the period</t>
  </si>
  <si>
    <t>Dividend in respect of financial year</t>
  </si>
  <si>
    <t xml:space="preserve">UNAUDITED CONDENSED CONSOLIDATED CASH FLOW STATEMENT </t>
  </si>
  <si>
    <t>3 months</t>
  </si>
  <si>
    <t>ended</t>
  </si>
  <si>
    <t>CASH FLOW FROM OPERATING ACTIVITIES</t>
  </si>
  <si>
    <t>Net profit after taxation</t>
  </si>
  <si>
    <t>Depreciation of property, plant and equipment</t>
  </si>
  <si>
    <t>Interest income</t>
  </si>
  <si>
    <t>Operating profit before working capital changes</t>
  </si>
  <si>
    <t>Changes in Working Capital :</t>
  </si>
  <si>
    <t>Receivables</t>
  </si>
  <si>
    <t>Payables</t>
  </si>
  <si>
    <t>Interest paid</t>
  </si>
  <si>
    <t>Income tax paid</t>
  </si>
  <si>
    <t>Net cash flow from operating activities</t>
  </si>
  <si>
    <t>CASH FLOW FROM INVESTING ACTIVITIES</t>
  </si>
  <si>
    <t>Interest received</t>
  </si>
  <si>
    <t>Purchase of plant and equipment</t>
  </si>
  <si>
    <t>Net cash flow from investing activities</t>
  </si>
  <si>
    <t>CASH FLOW FROM FINANCING ACTIVITIES</t>
  </si>
  <si>
    <t>Net change in bank borrowings</t>
  </si>
  <si>
    <t>Dividend paid</t>
  </si>
  <si>
    <t>Net cash flow from financing activities</t>
  </si>
  <si>
    <t>Net increase/(decrease) in cash and cash equivalents</t>
  </si>
  <si>
    <t>Cash and cash equivalents as at 1st April, 2004</t>
  </si>
  <si>
    <t>Effects of changes in exchange rate</t>
  </si>
  <si>
    <t>Cash and cash equivalents as at 30th June, 2004</t>
  </si>
  <si>
    <t>Cash and cash equivalents comprise :</t>
  </si>
  <si>
    <t>Bank overdraft</t>
  </si>
  <si>
    <t xml:space="preserve">       Individual Quarter</t>
  </si>
  <si>
    <t>Cumulative</t>
  </si>
  <si>
    <t>Qtr ended</t>
  </si>
  <si>
    <t>To Date</t>
  </si>
  <si>
    <t>3 Months</t>
  </si>
  <si>
    <t>At 31 March 2004 / 1 April 2004</t>
  </si>
  <si>
    <t xml:space="preserve">   ended 31 December 2002</t>
  </si>
  <si>
    <t>At 1 January 2003</t>
  </si>
  <si>
    <t>At 30 June 2004</t>
  </si>
  <si>
    <t>Trade and other payables</t>
  </si>
  <si>
    <t>Deposits, cash and bank balances</t>
  </si>
  <si>
    <t>NON-CURRENT ASSET</t>
  </si>
  <si>
    <t>(The Condensed Consolidated Balance Sheets should be read in conjunction with the Annual Financial Report for the 15 months ended 31st March, 2004)</t>
  </si>
  <si>
    <t>Profit from operations</t>
  </si>
  <si>
    <t>Profit before tax</t>
  </si>
  <si>
    <t>Profit after tax</t>
  </si>
  <si>
    <t xml:space="preserve">Prior year adjustment - changes in </t>
  </si>
  <si>
    <t xml:space="preserve">   accounting policies</t>
  </si>
  <si>
    <t xml:space="preserve">Net gain not recognised in income </t>
  </si>
  <si>
    <t xml:space="preserve">  statement arising from translation </t>
  </si>
  <si>
    <t xml:space="preserve">  of net assets of subsidiary company</t>
  </si>
  <si>
    <t>(The Condensed Consolidated Statement of Changes in Equity should be read in conjunction with the Annual Financial Report for the 15 months ended 31st March, 2004.)</t>
  </si>
  <si>
    <t>CONDENSED CONSOLIDATED STATEMENT OF CHANGES IN EQUITY</t>
  </si>
  <si>
    <t>CONDENSED CONSOLIDATED BALANCE SHEETS</t>
  </si>
  <si>
    <t>Adjustments for :-</t>
  </si>
  <si>
    <t>Interest expense</t>
  </si>
  <si>
    <t>Net gain on disposal of plant and equipment</t>
  </si>
  <si>
    <t>Proceeds from disposal of plant and equipment</t>
  </si>
  <si>
    <t>(The Condensed Consolidated Cash Flow Statement should be read in conjunction with the Annual Financial Report for the 15 months ended 31st March, 2004.)</t>
  </si>
  <si>
    <t>(The Condensed Consolidated Income Statements should be read in conjunction with the Annual Financial Report for the 15 months ended 31st March, 2004.)</t>
  </si>
  <si>
    <t xml:space="preserve">(There are no comparative figures disclosed for the corresponding cumulative quarter following the change of financial year end by the Group from 31st December to 31st March during the last financial period.) </t>
  </si>
  <si>
    <t>Non-distributable</t>
  </si>
  <si>
    <t>LESS:  CURRENT LIABILITIES</t>
  </si>
  <si>
    <t>LESS:  NON-CURRENT LIABILITIES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</si>
</sst>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0\)"/>
    <numFmt numFmtId="175" formatCode="_(* #,##0.000_);_(* \(#,##0.000\);_(* &quot;-&quot;??_);_(@_)"/>
    <numFmt numFmtId="176" formatCode="_(* #,##0.0000_);_(* \(#,##0.0000\);_(* &quot;-&quot;??_);_(@_)"/>
    <numFmt numFmtId="177" formatCode="0.00_);\(0.00\)"/>
  </numFmts>
  <fonts count="7">
    <font>
      <sz val="10"/>
      <name val="Arial"/>
      <family val="0"/>
    </font>
    <font>
      <sz val="8"/>
      <name val="Arial"/>
      <family val="0"/>
    </font>
    <font>
      <b/>
      <sz val="11"/>
      <name val="Arial"/>
      <family val="2"/>
    </font>
    <font>
      <sz val="11"/>
      <name val="Arial"/>
      <family val="2"/>
    </font>
    <font>
      <i/>
      <sz val="11"/>
      <name val="Arial"/>
      <family val="2"/>
    </font>
    <font>
      <b/>
      <u val="single"/>
      <sz val="10"/>
      <name val="Arial"/>
      <family val="0"/>
    </font>
    <font>
      <b/>
      <sz val="10"/>
      <name val="Arial"/>
      <family val="0"/>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73" fontId="3" fillId="0" borderId="1" xfId="15" applyNumberFormat="1" applyFont="1" applyBorder="1" applyAlignment="1">
      <alignment/>
    </xf>
    <xf numFmtId="173" fontId="3" fillId="0" borderId="0" xfId="15" applyNumberFormat="1" applyFont="1" applyAlignment="1">
      <alignment/>
    </xf>
    <xf numFmtId="173" fontId="3" fillId="0" borderId="2" xfId="15" applyNumberFormat="1" applyFont="1" applyBorder="1" applyAlignment="1">
      <alignment/>
    </xf>
    <xf numFmtId="0" fontId="4" fillId="0" borderId="0" xfId="0" applyFont="1" applyAlignment="1">
      <alignment/>
    </xf>
    <xf numFmtId="0" fontId="2" fillId="0" borderId="0" xfId="0" applyFont="1" applyAlignment="1">
      <alignment horizontal="left" indent="5"/>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xf>
    <xf numFmtId="0" fontId="2" fillId="0" borderId="2"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173" fontId="3" fillId="0" borderId="0" xfId="0" applyNumberFormat="1" applyFont="1" applyBorder="1" applyAlignment="1">
      <alignment/>
    </xf>
    <xf numFmtId="173" fontId="3" fillId="0" borderId="0" xfId="0" applyNumberFormat="1" applyFont="1" applyBorder="1" applyAlignment="1">
      <alignment horizontal="right"/>
    </xf>
    <xf numFmtId="173" fontId="3" fillId="0" borderId="0" xfId="15" applyNumberFormat="1" applyFont="1" applyBorder="1" applyAlignment="1">
      <alignment/>
    </xf>
    <xf numFmtId="173" fontId="3" fillId="0" borderId="0" xfId="15" applyNumberFormat="1" applyFont="1" applyBorder="1" applyAlignment="1">
      <alignment horizontal="right"/>
    </xf>
    <xf numFmtId="173" fontId="3" fillId="0" borderId="2" xfId="0" applyNumberFormat="1" applyFont="1" applyBorder="1" applyAlignment="1">
      <alignment/>
    </xf>
    <xf numFmtId="173" fontId="2" fillId="0" borderId="0" xfId="15" applyNumberFormat="1" applyFont="1" applyBorder="1" applyAlignment="1">
      <alignment/>
    </xf>
    <xf numFmtId="173" fontId="2" fillId="0" borderId="0" xfId="0" applyNumberFormat="1" applyFont="1" applyBorder="1" applyAlignment="1">
      <alignment/>
    </xf>
    <xf numFmtId="173" fontId="3" fillId="0" borderId="0" xfId="0" applyNumberFormat="1" applyFont="1" applyBorder="1" applyAlignment="1">
      <alignment horizontal="center"/>
    </xf>
    <xf numFmtId="173" fontId="2" fillId="0" borderId="3" xfId="0" applyNumberFormat="1" applyFont="1" applyBorder="1" applyAlignment="1">
      <alignment/>
    </xf>
    <xf numFmtId="177" fontId="3" fillId="0" borderId="0" xfId="0" applyNumberFormat="1" applyFont="1" applyBorder="1" applyAlignment="1">
      <alignment/>
    </xf>
    <xf numFmtId="177" fontId="3" fillId="0" borderId="0" xfId="0" applyNumberFormat="1" applyFont="1" applyBorder="1" applyAlignment="1">
      <alignment horizontal="center"/>
    </xf>
    <xf numFmtId="0" fontId="3" fillId="0" borderId="0" xfId="0" applyFont="1" applyAlignment="1">
      <alignment horizontal="justify" wrapText="1"/>
    </xf>
    <xf numFmtId="0" fontId="3"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173" fontId="3" fillId="0" borderId="0" xfId="0" applyNumberFormat="1" applyFont="1" applyAlignment="1">
      <alignment/>
    </xf>
    <xf numFmtId="173" fontId="3" fillId="0" borderId="2" xfId="0" applyNumberFormat="1" applyFont="1" applyBorder="1" applyAlignment="1">
      <alignment/>
    </xf>
    <xf numFmtId="173" fontId="3" fillId="0" borderId="0" xfId="0" applyNumberFormat="1" applyFont="1" applyBorder="1" applyAlignment="1">
      <alignment/>
    </xf>
    <xf numFmtId="173" fontId="3" fillId="0" borderId="0" xfId="15" applyNumberFormat="1" applyFont="1" applyBorder="1" applyAlignment="1">
      <alignment/>
    </xf>
    <xf numFmtId="173" fontId="3" fillId="0" borderId="0" xfId="15" applyNumberFormat="1" applyFont="1" applyAlignment="1">
      <alignment/>
    </xf>
    <xf numFmtId="173" fontId="3" fillId="0" borderId="2" xfId="15" applyNumberFormat="1" applyFont="1" applyBorder="1" applyAlignment="1">
      <alignment/>
    </xf>
    <xf numFmtId="0" fontId="3" fillId="0" borderId="0" xfId="0" applyFont="1" applyBorder="1" applyAlignment="1">
      <alignment/>
    </xf>
    <xf numFmtId="173" fontId="3" fillId="0" borderId="3" xfId="0" applyNumberFormat="1" applyFont="1" applyBorder="1" applyAlignment="1">
      <alignment/>
    </xf>
    <xf numFmtId="0" fontId="4" fillId="0" borderId="0" xfId="0" applyFont="1" applyAlignment="1">
      <alignment/>
    </xf>
    <xf numFmtId="37" fontId="3" fillId="0" borderId="0" xfId="0" applyNumberFormat="1" applyFont="1" applyAlignment="1">
      <alignment/>
    </xf>
    <xf numFmtId="37" fontId="3" fillId="0" borderId="1" xfId="15" applyNumberFormat="1" applyFont="1" applyBorder="1" applyAlignment="1">
      <alignment/>
    </xf>
    <xf numFmtId="37" fontId="3" fillId="0" borderId="0" xfId="15" applyNumberFormat="1" applyFont="1" applyAlignment="1">
      <alignment/>
    </xf>
    <xf numFmtId="37" fontId="3" fillId="0" borderId="2" xfId="15" applyNumberFormat="1" applyFont="1" applyBorder="1" applyAlignment="1">
      <alignment/>
    </xf>
    <xf numFmtId="37" fontId="3" fillId="0" borderId="3" xfId="15" applyNumberFormat="1" applyFont="1" applyBorder="1" applyAlignment="1">
      <alignment/>
    </xf>
    <xf numFmtId="43" fontId="3" fillId="0" borderId="0" xfId="0" applyNumberFormat="1" applyFont="1" applyAlignment="1">
      <alignment/>
    </xf>
    <xf numFmtId="173" fontId="3" fillId="0" borderId="0" xfId="0" applyNumberFormat="1" applyFont="1" applyAlignment="1">
      <alignment/>
    </xf>
    <xf numFmtId="173" fontId="3" fillId="0" borderId="3" xfId="0" applyNumberFormat="1" applyFont="1" applyBorder="1" applyAlignment="1">
      <alignment/>
    </xf>
    <xf numFmtId="173" fontId="3" fillId="0" borderId="1" xfId="0" applyNumberFormat="1" applyFont="1" applyBorder="1" applyAlignment="1">
      <alignment/>
    </xf>
    <xf numFmtId="177" fontId="3" fillId="0" borderId="0" xfId="0" applyNumberFormat="1" applyFont="1" applyBorder="1" applyAlignment="1">
      <alignment horizontal="right"/>
    </xf>
    <xf numFmtId="0" fontId="2" fillId="0" borderId="0" xfId="0" applyFont="1" applyAlignment="1">
      <alignment horizontal="right"/>
    </xf>
    <xf numFmtId="0" fontId="6" fillId="0" borderId="0" xfId="0" applyFont="1" applyBorder="1" applyAlignment="1">
      <alignment/>
    </xf>
    <xf numFmtId="0" fontId="5" fillId="0" borderId="0" xfId="0" applyFont="1" applyBorder="1" applyAlignment="1">
      <alignment horizontal="center"/>
    </xf>
    <xf numFmtId="0" fontId="2" fillId="0" borderId="0" xfId="0" applyFont="1" applyAlignment="1">
      <alignment horizontal="justify" wrapText="1"/>
    </xf>
    <xf numFmtId="0" fontId="2" fillId="0" borderId="0" xfId="0" applyFont="1" applyAlignment="1">
      <alignment wrapText="1"/>
    </xf>
    <xf numFmtId="0" fontId="6" fillId="0" borderId="0" xfId="0" applyFont="1" applyAlignment="1">
      <alignment wrapText="1"/>
    </xf>
    <xf numFmtId="0" fontId="5" fillId="0" borderId="0" xfId="0" applyFont="1" applyBorder="1" applyAlignment="1">
      <alignment horizontal="right"/>
    </xf>
    <xf numFmtId="0" fontId="6"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8"/>
  <sheetViews>
    <sheetView tabSelected="1" workbookViewId="0" topLeftCell="A33">
      <selection activeCell="B5" sqref="B5"/>
    </sheetView>
  </sheetViews>
  <sheetFormatPr defaultColWidth="9.140625" defaultRowHeight="12.75"/>
  <cols>
    <col min="1" max="3" width="9.140625" style="2" customWidth="1"/>
    <col min="4" max="6" width="7.7109375" style="2" customWidth="1"/>
    <col min="7" max="7" width="12.28125" style="2" customWidth="1"/>
    <col min="8" max="8" width="13.421875" style="2" customWidth="1"/>
    <col min="9" max="9" width="13.00390625" style="2" customWidth="1"/>
    <col min="10" max="16384" width="9.140625" style="2" customWidth="1"/>
  </cols>
  <sheetData>
    <row r="1" ht="15" customHeight="1">
      <c r="I1" s="1"/>
    </row>
    <row r="2" ht="15">
      <c r="A2" s="1" t="s">
        <v>0</v>
      </c>
    </row>
    <row r="4" ht="15">
      <c r="A4" s="1" t="s">
        <v>112</v>
      </c>
    </row>
    <row r="5" ht="15">
      <c r="A5" s="1" t="s">
        <v>25</v>
      </c>
    </row>
    <row r="6" spans="8:9" ht="15">
      <c r="H6" s="3" t="s">
        <v>23</v>
      </c>
      <c r="I6" s="3" t="s">
        <v>22</v>
      </c>
    </row>
    <row r="7" spans="8:9" ht="15">
      <c r="H7" s="3" t="s">
        <v>18</v>
      </c>
      <c r="I7" s="3" t="s">
        <v>18</v>
      </c>
    </row>
    <row r="8" spans="8:9" ht="15">
      <c r="H8" s="3" t="s">
        <v>24</v>
      </c>
      <c r="I8" s="3" t="s">
        <v>21</v>
      </c>
    </row>
    <row r="9" spans="8:9" ht="15">
      <c r="H9" s="3" t="s">
        <v>19</v>
      </c>
      <c r="I9" s="3" t="s">
        <v>19</v>
      </c>
    </row>
    <row r="10" ht="15">
      <c r="A10" s="1" t="s">
        <v>100</v>
      </c>
    </row>
    <row r="11" spans="1:9" ht="14.25">
      <c r="A11" s="2" t="s">
        <v>1</v>
      </c>
      <c r="H11" s="40">
        <v>65520</v>
      </c>
      <c r="I11" s="40">
        <v>65800</v>
      </c>
    </row>
    <row r="12" spans="8:9" ht="14.25">
      <c r="H12" s="40"/>
      <c r="I12" s="40"/>
    </row>
    <row r="13" spans="1:9" ht="15">
      <c r="A13" s="1" t="s">
        <v>2</v>
      </c>
      <c r="H13" s="40"/>
      <c r="I13" s="40"/>
    </row>
    <row r="14" spans="1:9" ht="14.25">
      <c r="A14" s="2" t="s">
        <v>3</v>
      </c>
      <c r="H14" s="40">
        <v>96429</v>
      </c>
      <c r="I14" s="40">
        <v>62160</v>
      </c>
    </row>
    <row r="15" spans="1:9" ht="14.25">
      <c r="A15" s="2" t="s">
        <v>4</v>
      </c>
      <c r="H15" s="40">
        <v>40381</v>
      </c>
      <c r="I15" s="40">
        <v>22915</v>
      </c>
    </row>
    <row r="16" spans="1:9" ht="14.25">
      <c r="A16" s="2" t="s">
        <v>99</v>
      </c>
      <c r="H16" s="40">
        <v>31046</v>
      </c>
      <c r="I16" s="40">
        <v>42903</v>
      </c>
    </row>
    <row r="17" spans="8:9" ht="14.25">
      <c r="H17" s="41">
        <f>SUM(H14:H16)</f>
        <v>167856</v>
      </c>
      <c r="I17" s="41">
        <f>SUM(I14:I16)</f>
        <v>127978</v>
      </c>
    </row>
    <row r="18" spans="8:9" ht="14.25">
      <c r="H18" s="40"/>
      <c r="I18" s="40"/>
    </row>
    <row r="19" spans="1:9" ht="15">
      <c r="A19" s="1" t="s">
        <v>121</v>
      </c>
      <c r="H19" s="40"/>
      <c r="I19" s="40"/>
    </row>
    <row r="20" spans="1:9" ht="14.25">
      <c r="A20" s="2" t="s">
        <v>98</v>
      </c>
      <c r="H20" s="40">
        <v>55049</v>
      </c>
      <c r="I20" s="40">
        <v>32613</v>
      </c>
    </row>
    <row r="21" spans="1:9" ht="14.25">
      <c r="A21" s="2" t="s">
        <v>5</v>
      </c>
      <c r="H21" s="40">
        <v>593</v>
      </c>
      <c r="I21" s="40">
        <v>0</v>
      </c>
    </row>
    <row r="22" spans="1:9" ht="14.25">
      <c r="A22" s="2" t="s">
        <v>6</v>
      </c>
      <c r="H22" s="40">
        <v>10895</v>
      </c>
      <c r="I22" s="40">
        <v>92</v>
      </c>
    </row>
    <row r="23" spans="1:9" ht="14.25">
      <c r="A23" s="2" t="s">
        <v>7</v>
      </c>
      <c r="H23" s="40">
        <v>48</v>
      </c>
      <c r="I23" s="40">
        <v>49</v>
      </c>
    </row>
    <row r="24" spans="8:9" ht="14.25">
      <c r="H24" s="41">
        <f>SUM(H20:H23)</f>
        <v>66585</v>
      </c>
      <c r="I24" s="41">
        <f>SUM(I20:I23)</f>
        <v>32754</v>
      </c>
    </row>
    <row r="25" spans="8:9" ht="14.25">
      <c r="H25" s="42"/>
      <c r="I25" s="42"/>
    </row>
    <row r="26" spans="1:9" ht="14.25">
      <c r="A26" s="2" t="s">
        <v>8</v>
      </c>
      <c r="H26" s="43">
        <f>SUM(H17-H24)</f>
        <v>101271</v>
      </c>
      <c r="I26" s="43">
        <f>SUM(I17-I24)</f>
        <v>95224</v>
      </c>
    </row>
    <row r="27" spans="8:9" ht="14.25">
      <c r="H27" s="40"/>
      <c r="I27" s="40"/>
    </row>
    <row r="28" spans="1:9" ht="15">
      <c r="A28" s="1" t="s">
        <v>122</v>
      </c>
      <c r="H28" s="40"/>
      <c r="I28" s="40"/>
    </row>
    <row r="29" spans="1:9" ht="14.25">
      <c r="A29" s="2" t="s">
        <v>9</v>
      </c>
      <c r="H29" s="40">
        <v>5552</v>
      </c>
      <c r="I29" s="40">
        <v>5552</v>
      </c>
    </row>
    <row r="30" spans="8:9" ht="14.25">
      <c r="H30" s="40"/>
      <c r="I30" s="40"/>
    </row>
    <row r="31" spans="8:9" ht="15" thickBot="1">
      <c r="H31" s="44">
        <f>+H26+H11-H29</f>
        <v>161239</v>
      </c>
      <c r="I31" s="44">
        <f>+I26+I11-I29</f>
        <v>155472</v>
      </c>
    </row>
    <row r="32" spans="8:9" ht="15" thickTop="1">
      <c r="H32" s="40"/>
      <c r="I32" s="40"/>
    </row>
    <row r="33" spans="1:9" ht="15">
      <c r="A33" s="1" t="s">
        <v>10</v>
      </c>
      <c r="H33" s="40"/>
      <c r="I33" s="40"/>
    </row>
    <row r="34" spans="1:9" ht="14.25">
      <c r="A34" s="2" t="s">
        <v>11</v>
      </c>
      <c r="H34" s="40">
        <v>99000</v>
      </c>
      <c r="I34" s="40">
        <v>99000</v>
      </c>
    </row>
    <row r="35" spans="1:9" ht="14.25">
      <c r="A35" s="2" t="s">
        <v>12</v>
      </c>
      <c r="H35" s="40">
        <v>17356</v>
      </c>
      <c r="I35" s="40">
        <v>17356</v>
      </c>
    </row>
    <row r="36" spans="1:9" ht="14.25">
      <c r="A36" s="2" t="s">
        <v>13</v>
      </c>
      <c r="H36" s="40">
        <v>1746</v>
      </c>
      <c r="I36" s="40">
        <v>1746</v>
      </c>
    </row>
    <row r="37" spans="1:9" ht="14.25">
      <c r="A37" s="2" t="s">
        <v>14</v>
      </c>
      <c r="H37" s="40">
        <v>334</v>
      </c>
      <c r="I37" s="40">
        <v>334</v>
      </c>
    </row>
    <row r="38" spans="1:9" ht="14.25">
      <c r="A38" s="2" t="s">
        <v>15</v>
      </c>
      <c r="H38" s="40">
        <v>42909</v>
      </c>
      <c r="I38" s="40">
        <v>37142</v>
      </c>
    </row>
    <row r="39" spans="1:9" ht="14.25">
      <c r="A39" s="2" t="s">
        <v>16</v>
      </c>
      <c r="H39" s="40">
        <v>-106</v>
      </c>
      <c r="I39" s="40">
        <v>-106</v>
      </c>
    </row>
    <row r="40" spans="8:9" ht="14.25">
      <c r="H40" s="40"/>
      <c r="I40" s="40"/>
    </row>
    <row r="41" spans="1:9" ht="15" thickBot="1">
      <c r="A41" s="2" t="s">
        <v>17</v>
      </c>
      <c r="H41" s="44">
        <f>SUM(H34:H39)</f>
        <v>161239</v>
      </c>
      <c r="I41" s="44">
        <f>SUM(I34:I39)</f>
        <v>155472</v>
      </c>
    </row>
    <row r="42" ht="15" thickTop="1"/>
    <row r="43" spans="1:9" ht="14.25">
      <c r="A43" s="2" t="s">
        <v>20</v>
      </c>
      <c r="H43" s="45">
        <f>SUM(H41/98932)</f>
        <v>1.6297962236687826</v>
      </c>
      <c r="I43" s="45">
        <f>SUM(I41/98932)</f>
        <v>1.5715036590789633</v>
      </c>
    </row>
    <row r="46" spans="1:9" ht="14.25">
      <c r="A46" s="53" t="s">
        <v>101</v>
      </c>
      <c r="B46" s="53"/>
      <c r="C46" s="53"/>
      <c r="D46" s="53"/>
      <c r="E46" s="53"/>
      <c r="F46" s="53"/>
      <c r="G46" s="53"/>
      <c r="H46" s="53"/>
      <c r="I46" s="53"/>
    </row>
    <row r="47" spans="1:9" ht="14.25">
      <c r="A47" s="53"/>
      <c r="B47" s="53"/>
      <c r="C47" s="53"/>
      <c r="D47" s="53"/>
      <c r="E47" s="53"/>
      <c r="F47" s="53"/>
      <c r="G47" s="53"/>
      <c r="H47" s="53"/>
      <c r="I47" s="53"/>
    </row>
    <row r="67" ht="14.25">
      <c r="A67" s="7"/>
    </row>
    <row r="68" ht="14.25">
      <c r="A68" s="7"/>
    </row>
  </sheetData>
  <mergeCells count="1">
    <mergeCell ref="A46:I47"/>
  </mergeCells>
  <printOptions horizontalCentered="1"/>
  <pageMargins left="0.75" right="0.25" top="0.75" bottom="1" header="0" footer="0.5"/>
  <pageSetup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workbookViewId="0" topLeftCell="A25">
      <selection activeCell="A44" sqref="A44:I46"/>
    </sheetView>
  </sheetViews>
  <sheetFormatPr defaultColWidth="9.140625" defaultRowHeight="12.75"/>
  <cols>
    <col min="1" max="4" width="9.140625" style="2" customWidth="1"/>
    <col min="5" max="5" width="5.7109375" style="2" customWidth="1"/>
    <col min="6" max="7" width="12.7109375" style="2" customWidth="1"/>
    <col min="8" max="9" width="11.7109375" style="2" customWidth="1"/>
    <col min="10" max="16384" width="9.140625" style="2" customWidth="1"/>
  </cols>
  <sheetData>
    <row r="1" ht="15" customHeight="1">
      <c r="I1" s="8"/>
    </row>
    <row r="2" ht="15">
      <c r="A2" s="1" t="s">
        <v>0</v>
      </c>
    </row>
    <row r="4" ht="15">
      <c r="A4" s="1" t="s">
        <v>26</v>
      </c>
    </row>
    <row r="5" ht="15">
      <c r="A5" s="1" t="s">
        <v>27</v>
      </c>
    </row>
    <row r="7" spans="6:9" ht="15">
      <c r="F7" s="9" t="s">
        <v>89</v>
      </c>
      <c r="G7" s="10"/>
      <c r="H7" s="9" t="s">
        <v>28</v>
      </c>
      <c r="I7" s="11"/>
    </row>
    <row r="8" spans="6:9" ht="15">
      <c r="F8" s="9"/>
      <c r="G8" s="10"/>
      <c r="H8" s="10"/>
      <c r="I8" s="10" t="s">
        <v>30</v>
      </c>
    </row>
    <row r="9" spans="6:9" ht="15">
      <c r="F9" s="10"/>
      <c r="G9" s="10"/>
      <c r="H9" s="10" t="s">
        <v>93</v>
      </c>
      <c r="I9" s="10" t="s">
        <v>93</v>
      </c>
    </row>
    <row r="10" spans="6:9" ht="15">
      <c r="F10" s="10" t="s">
        <v>29</v>
      </c>
      <c r="G10" s="10" t="s">
        <v>30</v>
      </c>
      <c r="H10" s="10" t="s">
        <v>90</v>
      </c>
      <c r="I10" s="10" t="s">
        <v>90</v>
      </c>
    </row>
    <row r="11" spans="6:9" ht="15">
      <c r="F11" s="10" t="s">
        <v>31</v>
      </c>
      <c r="G11" s="10" t="s">
        <v>91</v>
      </c>
      <c r="H11" s="10" t="s">
        <v>92</v>
      </c>
      <c r="I11" s="10" t="s">
        <v>92</v>
      </c>
    </row>
    <row r="12" spans="6:9" ht="15">
      <c r="F12" s="12" t="s">
        <v>24</v>
      </c>
      <c r="G12" s="12" t="s">
        <v>32</v>
      </c>
      <c r="H12" s="12" t="s">
        <v>24</v>
      </c>
      <c r="I12" s="12" t="s">
        <v>32</v>
      </c>
    </row>
    <row r="13" spans="6:9" ht="14.25">
      <c r="F13" s="13"/>
      <c r="G13" s="13"/>
      <c r="H13" s="13"/>
      <c r="I13" s="13"/>
    </row>
    <row r="14" spans="6:9" ht="14.25">
      <c r="F14" s="14" t="s">
        <v>19</v>
      </c>
      <c r="G14" s="14" t="s">
        <v>19</v>
      </c>
      <c r="H14" s="14" t="s">
        <v>19</v>
      </c>
      <c r="I14" s="14" t="s">
        <v>19</v>
      </c>
    </row>
    <row r="15" spans="6:9" ht="14.25">
      <c r="F15" s="13"/>
      <c r="G15" s="13"/>
      <c r="H15" s="13"/>
      <c r="I15" s="13"/>
    </row>
    <row r="16" spans="1:9" ht="14.25">
      <c r="A16" s="2" t="s">
        <v>33</v>
      </c>
      <c r="F16" s="15">
        <v>27146</v>
      </c>
      <c r="G16" s="16">
        <v>34945</v>
      </c>
      <c r="H16" s="17">
        <v>27146</v>
      </c>
      <c r="I16" s="18">
        <v>0</v>
      </c>
    </row>
    <row r="17" spans="6:9" ht="14.25">
      <c r="F17" s="15"/>
      <c r="G17" s="15"/>
      <c r="H17" s="17"/>
      <c r="I17" s="17"/>
    </row>
    <row r="18" spans="1:9" ht="14.25">
      <c r="A18" s="2" t="s">
        <v>34</v>
      </c>
      <c r="F18" s="17">
        <v>-20984</v>
      </c>
      <c r="G18" s="16">
        <v>-24346</v>
      </c>
      <c r="H18" s="17">
        <v>-20984</v>
      </c>
      <c r="I18" s="18">
        <v>0</v>
      </c>
    </row>
    <row r="19" spans="6:9" ht="14.25">
      <c r="F19" s="15"/>
      <c r="G19" s="15"/>
      <c r="H19" s="15"/>
      <c r="I19" s="17"/>
    </row>
    <row r="20" spans="1:9" ht="14.25">
      <c r="A20" s="2" t="s">
        <v>35</v>
      </c>
      <c r="F20" s="15">
        <v>261</v>
      </c>
      <c r="G20" s="16">
        <v>315</v>
      </c>
      <c r="H20" s="15">
        <v>261</v>
      </c>
      <c r="I20" s="18">
        <v>0</v>
      </c>
    </row>
    <row r="21" spans="6:9" ht="14.25">
      <c r="F21" s="19"/>
      <c r="G21" s="19"/>
      <c r="H21" s="19"/>
      <c r="I21" s="6"/>
    </row>
    <row r="22" spans="1:9" ht="19.5" customHeight="1">
      <c r="A22" s="1" t="s">
        <v>102</v>
      </c>
      <c r="B22" s="1"/>
      <c r="C22" s="1"/>
      <c r="D22" s="1"/>
      <c r="E22" s="1"/>
      <c r="F22" s="20">
        <f>SUM(F16:F20)</f>
        <v>6423</v>
      </c>
      <c r="G22" s="20">
        <f>SUM(G16:G20)</f>
        <v>10914</v>
      </c>
      <c r="H22" s="20">
        <f>SUM(H16:H20)</f>
        <v>6423</v>
      </c>
      <c r="I22" s="20">
        <f>SUM(I16:I20)</f>
        <v>0</v>
      </c>
    </row>
    <row r="23" spans="6:9" ht="14.25">
      <c r="F23" s="15"/>
      <c r="G23" s="15"/>
      <c r="H23" s="15"/>
      <c r="I23" s="15"/>
    </row>
    <row r="24" spans="1:9" ht="14.25">
      <c r="A24" s="2" t="s">
        <v>36</v>
      </c>
      <c r="F24" s="17">
        <v>-63</v>
      </c>
      <c r="G24" s="16">
        <v>-362</v>
      </c>
      <c r="H24" s="17">
        <v>-63</v>
      </c>
      <c r="I24" s="16">
        <v>0</v>
      </c>
    </row>
    <row r="25" spans="6:9" ht="14.25">
      <c r="F25" s="19"/>
      <c r="G25" s="19"/>
      <c r="H25" s="19"/>
      <c r="I25" s="19"/>
    </row>
    <row r="26" spans="1:9" ht="19.5" customHeight="1">
      <c r="A26" s="1" t="s">
        <v>103</v>
      </c>
      <c r="B26" s="1"/>
      <c r="C26" s="1"/>
      <c r="D26" s="1"/>
      <c r="E26" s="1"/>
      <c r="F26" s="20">
        <f>SUM(F22:F24)</f>
        <v>6360</v>
      </c>
      <c r="G26" s="17">
        <f>SUM(G22:G24)</f>
        <v>10552</v>
      </c>
      <c r="H26" s="20">
        <f>SUM(H22:H24)</f>
        <v>6360</v>
      </c>
      <c r="I26" s="20">
        <f>SUM(I22:I24)</f>
        <v>0</v>
      </c>
    </row>
    <row r="27" spans="6:9" ht="14.25">
      <c r="F27" s="15"/>
      <c r="G27" s="15"/>
      <c r="H27" s="15"/>
      <c r="I27" s="15"/>
    </row>
    <row r="28" spans="1:9" ht="14.25">
      <c r="A28" s="2" t="s">
        <v>5</v>
      </c>
      <c r="F28" s="17">
        <v>-593</v>
      </c>
      <c r="G28" s="16">
        <v>0</v>
      </c>
      <c r="H28" s="17">
        <v>-593</v>
      </c>
      <c r="I28" s="16">
        <v>0</v>
      </c>
    </row>
    <row r="29" spans="6:9" ht="14.25">
      <c r="F29" s="19"/>
      <c r="G29" s="19"/>
      <c r="H29" s="19"/>
      <c r="I29" s="19"/>
    </row>
    <row r="30" spans="1:9" ht="19.5" customHeight="1">
      <c r="A30" s="1" t="s">
        <v>104</v>
      </c>
      <c r="B30" s="1"/>
      <c r="C30" s="1"/>
      <c r="D30" s="1"/>
      <c r="E30" s="1"/>
      <c r="F30" s="21">
        <f>SUM(F26:F28)</f>
        <v>5767</v>
      </c>
      <c r="G30" s="21">
        <f>SUM(G26:G28)</f>
        <v>10552</v>
      </c>
      <c r="H30" s="21">
        <f>SUM(H26:H28)</f>
        <v>5767</v>
      </c>
      <c r="I30" s="21">
        <f>SUM(I26:I28)</f>
        <v>0</v>
      </c>
    </row>
    <row r="31" spans="6:9" ht="14.25">
      <c r="F31" s="15"/>
      <c r="G31" s="15"/>
      <c r="H31" s="15"/>
      <c r="I31" s="15"/>
    </row>
    <row r="32" spans="1:9" ht="14.25">
      <c r="A32" s="2" t="s">
        <v>38</v>
      </c>
      <c r="F32" s="22" t="s">
        <v>37</v>
      </c>
      <c r="G32" s="16">
        <v>0</v>
      </c>
      <c r="H32" s="22" t="s">
        <v>37</v>
      </c>
      <c r="I32" s="16">
        <v>0</v>
      </c>
    </row>
    <row r="33" spans="6:9" ht="14.25">
      <c r="F33" s="19"/>
      <c r="G33" s="15"/>
      <c r="H33" s="15"/>
      <c r="I33" s="15"/>
    </row>
    <row r="34" spans="1:9" ht="19.5" customHeight="1" thickBot="1">
      <c r="A34" s="1" t="s">
        <v>39</v>
      </c>
      <c r="B34" s="1"/>
      <c r="C34" s="1"/>
      <c r="D34" s="1"/>
      <c r="E34" s="1"/>
      <c r="F34" s="23">
        <f>SUM(F30:F32)</f>
        <v>5767</v>
      </c>
      <c r="G34" s="23">
        <f>SUM(G30:G32)</f>
        <v>10552</v>
      </c>
      <c r="H34" s="23">
        <f>SUM(H30:H32)</f>
        <v>5767</v>
      </c>
      <c r="I34" s="23">
        <f>SUM(I30:I32)</f>
        <v>0</v>
      </c>
    </row>
    <row r="35" spans="6:9" ht="15" thickTop="1">
      <c r="F35" s="13"/>
      <c r="G35" s="13"/>
      <c r="H35" s="13"/>
      <c r="I35" s="13"/>
    </row>
    <row r="36" spans="1:9" ht="14.25">
      <c r="A36" s="2" t="s">
        <v>40</v>
      </c>
      <c r="F36" s="13"/>
      <c r="G36" s="13"/>
      <c r="H36" s="13"/>
      <c r="I36" s="13"/>
    </row>
    <row r="37" spans="1:9" ht="14.25">
      <c r="A37" s="2" t="s">
        <v>41</v>
      </c>
      <c r="F37" s="24">
        <f>SUM(F34/98932*100)</f>
        <v>5.829256458981927</v>
      </c>
      <c r="G37" s="49">
        <v>10.66</v>
      </c>
      <c r="H37" s="24">
        <f>SUM(H34/98932*100)</f>
        <v>5.829256458981927</v>
      </c>
      <c r="I37" s="25" t="s">
        <v>43</v>
      </c>
    </row>
    <row r="38" spans="1:9" ht="14.25">
      <c r="A38" s="2" t="s">
        <v>42</v>
      </c>
      <c r="F38" s="14" t="s">
        <v>43</v>
      </c>
      <c r="G38" s="14" t="s">
        <v>43</v>
      </c>
      <c r="H38" s="14" t="s">
        <v>43</v>
      </c>
      <c r="I38" s="14" t="s">
        <v>43</v>
      </c>
    </row>
    <row r="39" spans="6:9" ht="14.25">
      <c r="F39" s="13"/>
      <c r="G39" s="13"/>
      <c r="H39" s="13"/>
      <c r="I39" s="13"/>
    </row>
    <row r="41" spans="1:9" ht="14.25" customHeight="1">
      <c r="A41" s="53" t="s">
        <v>118</v>
      </c>
      <c r="B41" s="53"/>
      <c r="C41" s="53"/>
      <c r="D41" s="53"/>
      <c r="E41" s="53"/>
      <c r="F41" s="53"/>
      <c r="G41" s="53"/>
      <c r="H41" s="53"/>
      <c r="I41" s="53"/>
    </row>
    <row r="42" spans="1:9" ht="14.25">
      <c r="A42" s="53"/>
      <c r="B42" s="53"/>
      <c r="C42" s="53"/>
      <c r="D42" s="53"/>
      <c r="E42" s="53"/>
      <c r="F42" s="53"/>
      <c r="G42" s="53"/>
      <c r="H42" s="53"/>
      <c r="I42" s="53"/>
    </row>
    <row r="44" spans="1:9" ht="14.25">
      <c r="A44" s="53" t="s">
        <v>119</v>
      </c>
      <c r="B44" s="53"/>
      <c r="C44" s="53"/>
      <c r="D44" s="53"/>
      <c r="E44" s="53"/>
      <c r="F44" s="53"/>
      <c r="G44" s="53"/>
      <c r="H44" s="53"/>
      <c r="I44" s="53"/>
    </row>
    <row r="45" spans="1:9" ht="14.25">
      <c r="A45" s="54"/>
      <c r="B45" s="54"/>
      <c r="C45" s="54"/>
      <c r="D45" s="54"/>
      <c r="E45" s="54"/>
      <c r="F45" s="54"/>
      <c r="G45" s="54"/>
      <c r="H45" s="54"/>
      <c r="I45" s="54"/>
    </row>
    <row r="46" spans="1:9" ht="14.25">
      <c r="A46" s="55"/>
      <c r="B46" s="55"/>
      <c r="C46" s="55"/>
      <c r="D46" s="55"/>
      <c r="E46" s="55"/>
      <c r="F46" s="55"/>
      <c r="G46" s="55"/>
      <c r="H46" s="55"/>
      <c r="I46" s="55"/>
    </row>
    <row r="52" ht="14.25">
      <c r="A52" s="7"/>
    </row>
    <row r="53" ht="14.25">
      <c r="A53" s="7"/>
    </row>
  </sheetData>
  <mergeCells count="2">
    <mergeCell ref="A41:I42"/>
    <mergeCell ref="A44:I46"/>
  </mergeCells>
  <printOptions horizontalCentered="1"/>
  <pageMargins left="0.75" right="0.5" top="0.5" bottom="1" header="0"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57"/>
  <sheetViews>
    <sheetView workbookViewId="0" topLeftCell="A17">
      <selection activeCell="A42" sqref="A42:K43"/>
    </sheetView>
  </sheetViews>
  <sheetFormatPr defaultColWidth="9.140625" defaultRowHeight="12.75"/>
  <cols>
    <col min="1" max="3" width="9.140625" style="27" customWidth="1"/>
    <col min="4" max="4" width="5.7109375" style="27" customWidth="1"/>
    <col min="5" max="6" width="9.28125" style="27" customWidth="1"/>
    <col min="7" max="7" width="9.7109375" style="27" customWidth="1"/>
    <col min="8" max="8" width="10.7109375" style="27" customWidth="1"/>
    <col min="9" max="9" width="1.7109375" style="27" customWidth="1"/>
    <col min="10" max="11" width="9.7109375" style="27" customWidth="1"/>
    <col min="12" max="12" width="10.140625" style="27" customWidth="1"/>
    <col min="13" max="16384" width="9.140625" style="27" customWidth="1"/>
  </cols>
  <sheetData>
    <row r="1" ht="15">
      <c r="K1" s="28"/>
    </row>
    <row r="2" spans="1:11" ht="15">
      <c r="A2" s="28" t="s">
        <v>0</v>
      </c>
      <c r="K2" s="28"/>
    </row>
    <row r="4" ht="15">
      <c r="A4" s="28" t="s">
        <v>111</v>
      </c>
    </row>
    <row r="5" ht="15">
      <c r="A5" s="28" t="s">
        <v>25</v>
      </c>
    </row>
    <row r="9" spans="5:11" ht="15">
      <c r="E9" s="28"/>
      <c r="F9" s="28"/>
      <c r="G9" s="56" t="s">
        <v>120</v>
      </c>
      <c r="H9" s="56"/>
      <c r="I9" s="51"/>
      <c r="J9" s="52" t="s">
        <v>44</v>
      </c>
      <c r="K9" s="28"/>
    </row>
    <row r="10" spans="5:12" ht="15">
      <c r="E10" s="28"/>
      <c r="F10" s="28"/>
      <c r="G10" s="28"/>
      <c r="H10" s="50" t="s">
        <v>45</v>
      </c>
      <c r="I10" s="29"/>
      <c r="J10" s="29"/>
      <c r="K10" s="29"/>
      <c r="L10" s="30"/>
    </row>
    <row r="11" spans="5:12" ht="15">
      <c r="E11" s="29" t="s">
        <v>46</v>
      </c>
      <c r="F11" s="29" t="s">
        <v>47</v>
      </c>
      <c r="G11" s="29" t="s">
        <v>48</v>
      </c>
      <c r="H11" s="50" t="s">
        <v>49</v>
      </c>
      <c r="I11" s="29"/>
      <c r="J11" s="29" t="s">
        <v>50</v>
      </c>
      <c r="K11" s="29"/>
      <c r="L11" s="30"/>
    </row>
    <row r="12" spans="5:12" ht="15">
      <c r="E12" s="29" t="s">
        <v>51</v>
      </c>
      <c r="F12" s="29" t="s">
        <v>52</v>
      </c>
      <c r="G12" s="29" t="s">
        <v>53</v>
      </c>
      <c r="H12" s="50" t="s">
        <v>54</v>
      </c>
      <c r="I12" s="29"/>
      <c r="J12" s="29" t="s">
        <v>55</v>
      </c>
      <c r="K12" s="29" t="s">
        <v>56</v>
      </c>
      <c r="L12" s="30"/>
    </row>
    <row r="13" spans="5:12" ht="15">
      <c r="E13" s="29" t="s">
        <v>19</v>
      </c>
      <c r="F13" s="29" t="s">
        <v>19</v>
      </c>
      <c r="G13" s="29" t="s">
        <v>19</v>
      </c>
      <c r="H13" s="29" t="s">
        <v>19</v>
      </c>
      <c r="I13" s="29"/>
      <c r="J13" s="29" t="s">
        <v>19</v>
      </c>
      <c r="K13" s="29" t="s">
        <v>19</v>
      </c>
      <c r="L13" s="30"/>
    </row>
    <row r="15" spans="1:11" ht="14.25">
      <c r="A15" s="27" t="s">
        <v>96</v>
      </c>
      <c r="E15" s="31">
        <v>99000</v>
      </c>
      <c r="F15" s="31">
        <v>-57</v>
      </c>
      <c r="G15" s="31">
        <v>17356</v>
      </c>
      <c r="H15" s="31">
        <v>2754</v>
      </c>
      <c r="I15" s="31"/>
      <c r="J15" s="31">
        <v>40426</v>
      </c>
      <c r="K15" s="31">
        <f>SUM(E15:J15)</f>
        <v>159479</v>
      </c>
    </row>
    <row r="16" spans="5:11" ht="14.25">
      <c r="E16" s="31"/>
      <c r="F16" s="31"/>
      <c r="G16" s="31"/>
      <c r="H16" s="31"/>
      <c r="I16" s="31"/>
      <c r="J16" s="31"/>
      <c r="K16" s="31"/>
    </row>
    <row r="17" ht="14.25">
      <c r="A17" s="27" t="s">
        <v>105</v>
      </c>
    </row>
    <row r="18" spans="1:11" ht="14.25">
      <c r="A18" s="27" t="s">
        <v>106</v>
      </c>
      <c r="E18" s="32">
        <v>0</v>
      </c>
      <c r="F18" s="32">
        <v>0</v>
      </c>
      <c r="G18" s="32">
        <v>0</v>
      </c>
      <c r="H18" s="32">
        <v>-679</v>
      </c>
      <c r="I18" s="32"/>
      <c r="J18" s="32">
        <v>-315</v>
      </c>
      <c r="K18" s="32">
        <f>SUM(E18:J18)</f>
        <v>-994</v>
      </c>
    </row>
    <row r="19" spans="5:11" ht="14.25">
      <c r="E19" s="33"/>
      <c r="F19" s="33"/>
      <c r="G19" s="33"/>
      <c r="H19" s="33"/>
      <c r="I19" s="33"/>
      <c r="J19" s="33"/>
      <c r="K19" s="33"/>
    </row>
    <row r="20" spans="1:11" ht="14.25">
      <c r="A20" s="27" t="s">
        <v>57</v>
      </c>
      <c r="E20" s="33">
        <f>SUM(E15:E18)</f>
        <v>99000</v>
      </c>
      <c r="F20" s="33">
        <f>SUM(F15:F18)</f>
        <v>-57</v>
      </c>
      <c r="G20" s="34">
        <f>SUM(G15:G18)</f>
        <v>17356</v>
      </c>
      <c r="H20" s="34">
        <f>SUM(H15:H18)</f>
        <v>2075</v>
      </c>
      <c r="I20" s="34"/>
      <c r="J20" s="34">
        <f>SUM(J15:J18)</f>
        <v>40111</v>
      </c>
      <c r="K20" s="34">
        <f>SUM(K15:K18)</f>
        <v>158485</v>
      </c>
    </row>
    <row r="21" spans="5:11" ht="14.25">
      <c r="E21" s="31"/>
      <c r="F21" s="31"/>
      <c r="G21" s="35"/>
      <c r="H21" s="35"/>
      <c r="I21" s="35"/>
      <c r="J21" s="35"/>
      <c r="K21" s="35"/>
    </row>
    <row r="22" spans="1:11" ht="14.25">
      <c r="A22" s="27" t="s">
        <v>58</v>
      </c>
      <c r="E22" s="31">
        <v>0</v>
      </c>
      <c r="F22" s="31">
        <v>-49</v>
      </c>
      <c r="G22" s="35">
        <v>0</v>
      </c>
      <c r="H22" s="35">
        <v>0</v>
      </c>
      <c r="I22" s="35"/>
      <c r="J22" s="35">
        <v>0</v>
      </c>
      <c r="K22" s="34">
        <f>SUM(E22:J22)</f>
        <v>-49</v>
      </c>
    </row>
    <row r="23" spans="5:11" ht="14.25">
      <c r="E23" s="31"/>
      <c r="F23" s="31"/>
      <c r="G23" s="35"/>
      <c r="H23" s="35"/>
      <c r="I23" s="35"/>
      <c r="J23" s="35"/>
      <c r="K23" s="34"/>
    </row>
    <row r="24" spans="1:11" ht="14.25">
      <c r="A24" s="27" t="s">
        <v>107</v>
      </c>
      <c r="E24" s="35"/>
      <c r="F24" s="35"/>
      <c r="G24" s="35"/>
      <c r="H24" s="35"/>
      <c r="I24" s="35"/>
      <c r="J24" s="35"/>
      <c r="K24" s="34"/>
    </row>
    <row r="25" spans="1:11" ht="14.25">
      <c r="A25" s="27" t="s">
        <v>108</v>
      </c>
      <c r="E25" s="35">
        <v>0</v>
      </c>
      <c r="F25" s="35">
        <v>0</v>
      </c>
      <c r="G25" s="35">
        <v>0</v>
      </c>
      <c r="H25" s="35">
        <v>5</v>
      </c>
      <c r="I25" s="35"/>
      <c r="J25" s="35">
        <v>0</v>
      </c>
      <c r="K25" s="34">
        <f>SUM(E25:J25)</f>
        <v>5</v>
      </c>
    </row>
    <row r="26" spans="1:11" ht="14.25">
      <c r="A26" s="27" t="s">
        <v>109</v>
      </c>
      <c r="E26" s="35"/>
      <c r="F26" s="35"/>
      <c r="G26" s="35"/>
      <c r="H26" s="35"/>
      <c r="I26" s="35"/>
      <c r="J26" s="35"/>
      <c r="K26" s="34"/>
    </row>
    <row r="27" spans="5:11" ht="14.25">
      <c r="E27" s="35"/>
      <c r="F27" s="35"/>
      <c r="G27" s="35"/>
      <c r="H27" s="35"/>
      <c r="I27" s="35"/>
      <c r="J27" s="35"/>
      <c r="K27" s="34"/>
    </row>
    <row r="28" spans="1:11" ht="14.25">
      <c r="A28" s="27" t="s">
        <v>59</v>
      </c>
      <c r="E28" s="35">
        <v>0</v>
      </c>
      <c r="F28" s="35">
        <v>0</v>
      </c>
      <c r="G28" s="35">
        <v>0</v>
      </c>
      <c r="H28" s="35">
        <v>0</v>
      </c>
      <c r="I28" s="35"/>
      <c r="J28" s="35">
        <v>2969</v>
      </c>
      <c r="K28" s="34">
        <f>SUM(E28:J28)</f>
        <v>2969</v>
      </c>
    </row>
    <row r="29" spans="5:11" ht="14.25">
      <c r="E29" s="35"/>
      <c r="F29" s="35"/>
      <c r="G29" s="35"/>
      <c r="H29" s="35"/>
      <c r="I29" s="35"/>
      <c r="J29" s="35"/>
      <c r="K29" s="34"/>
    </row>
    <row r="30" spans="1:11" ht="14.25">
      <c r="A30" s="27" t="s">
        <v>60</v>
      </c>
      <c r="E30" s="35"/>
      <c r="F30" s="35"/>
      <c r="G30" s="35"/>
      <c r="H30" s="35"/>
      <c r="I30" s="35"/>
      <c r="J30" s="35"/>
      <c r="K30" s="34"/>
    </row>
    <row r="31" spans="1:11" ht="14.25">
      <c r="A31" s="27" t="s">
        <v>95</v>
      </c>
      <c r="E31" s="35">
        <v>0</v>
      </c>
      <c r="F31" s="35">
        <v>0</v>
      </c>
      <c r="G31" s="35">
        <v>0</v>
      </c>
      <c r="H31" s="35">
        <v>0</v>
      </c>
      <c r="I31" s="35"/>
      <c r="J31" s="35">
        <v>-5938</v>
      </c>
      <c r="K31" s="34">
        <f>SUM(E31:J31)</f>
        <v>-5938</v>
      </c>
    </row>
    <row r="32" spans="5:11" ht="14.25">
      <c r="E32" s="32"/>
      <c r="F32" s="32"/>
      <c r="G32" s="36"/>
      <c r="H32" s="36"/>
      <c r="I32" s="36"/>
      <c r="J32" s="36"/>
      <c r="K32" s="36"/>
    </row>
    <row r="33" spans="5:11" ht="14.25">
      <c r="E33" s="33"/>
      <c r="F33" s="33"/>
      <c r="G33" s="34"/>
      <c r="H33" s="34"/>
      <c r="I33" s="34"/>
      <c r="J33" s="34"/>
      <c r="K33" s="34"/>
    </row>
    <row r="34" spans="1:11" ht="14.25">
      <c r="A34" s="27" t="s">
        <v>94</v>
      </c>
      <c r="E34" s="33">
        <f>SUM(E20:E28)</f>
        <v>99000</v>
      </c>
      <c r="F34" s="33">
        <f>SUM(F20:F28)</f>
        <v>-106</v>
      </c>
      <c r="G34" s="34">
        <f>SUM(G20:G28)</f>
        <v>17356</v>
      </c>
      <c r="H34" s="34">
        <f>SUM(H20:H28)</f>
        <v>2080</v>
      </c>
      <c r="I34" s="34"/>
      <c r="J34" s="34">
        <f>SUM(J20:J31)</f>
        <v>37142</v>
      </c>
      <c r="K34" s="34">
        <f>SUM(K20:K31)</f>
        <v>155472</v>
      </c>
    </row>
    <row r="35" spans="1:11" ht="14.25">
      <c r="A35" s="37"/>
      <c r="B35" s="37"/>
      <c r="C35" s="37"/>
      <c r="D35" s="37"/>
      <c r="E35" s="33"/>
      <c r="F35" s="33"/>
      <c r="G35" s="33"/>
      <c r="H35" s="33"/>
      <c r="I35" s="33"/>
      <c r="J35" s="33"/>
      <c r="K35" s="33"/>
    </row>
    <row r="36" spans="1:11" ht="14.25">
      <c r="A36" s="27" t="s">
        <v>39</v>
      </c>
      <c r="E36" s="31">
        <v>0</v>
      </c>
      <c r="F36" s="31">
        <v>0</v>
      </c>
      <c r="G36" s="31">
        <v>0</v>
      </c>
      <c r="H36" s="31">
        <v>0</v>
      </c>
      <c r="I36" s="31"/>
      <c r="J36" s="31">
        <v>5767</v>
      </c>
      <c r="K36" s="31">
        <f>SUM(E36:J36)</f>
        <v>5767</v>
      </c>
    </row>
    <row r="37" spans="5:11" ht="14.25">
      <c r="E37" s="31"/>
      <c r="F37" s="31"/>
      <c r="G37" s="31"/>
      <c r="H37" s="31"/>
      <c r="I37" s="31"/>
      <c r="J37" s="31"/>
      <c r="K37" s="31"/>
    </row>
    <row r="38" spans="1:11" ht="15" thickBot="1">
      <c r="A38" s="27" t="s">
        <v>97</v>
      </c>
      <c r="E38" s="38">
        <f>SUM(E34:E36)</f>
        <v>99000</v>
      </c>
      <c r="F38" s="38">
        <f>SUM(F34:F36)</f>
        <v>-106</v>
      </c>
      <c r="G38" s="38">
        <f>SUM(G34:G36)</f>
        <v>17356</v>
      </c>
      <c r="H38" s="38">
        <f>SUM(H34:H36)</f>
        <v>2080</v>
      </c>
      <c r="I38" s="38"/>
      <c r="J38" s="38">
        <f>SUM(J34:J36)</f>
        <v>42909</v>
      </c>
      <c r="K38" s="38">
        <f>SUM(K34:K36)</f>
        <v>161239</v>
      </c>
    </row>
    <row r="39" spans="5:11" ht="15" thickTop="1">
      <c r="E39" s="31"/>
      <c r="F39" s="31"/>
      <c r="G39" s="31"/>
      <c r="H39" s="31"/>
      <c r="I39" s="31"/>
      <c r="J39" s="31"/>
      <c r="K39" s="31"/>
    </row>
    <row r="40" spans="5:11" ht="14.25">
      <c r="E40" s="31"/>
      <c r="F40" s="31"/>
      <c r="G40" s="31"/>
      <c r="H40" s="31"/>
      <c r="I40" s="31"/>
      <c r="J40" s="31"/>
      <c r="K40" s="31"/>
    </row>
    <row r="41" spans="5:11" ht="14.25">
      <c r="E41" s="31"/>
      <c r="F41" s="31"/>
      <c r="G41" s="31"/>
      <c r="H41" s="31"/>
      <c r="I41" s="31"/>
      <c r="J41" s="31"/>
      <c r="K41" s="31"/>
    </row>
    <row r="42" spans="1:11" ht="14.25">
      <c r="A42" s="53" t="s">
        <v>110</v>
      </c>
      <c r="B42" s="57"/>
      <c r="C42" s="57"/>
      <c r="D42" s="57"/>
      <c r="E42" s="57"/>
      <c r="F42" s="57"/>
      <c r="G42" s="57"/>
      <c r="H42" s="57"/>
      <c r="I42" s="57"/>
      <c r="J42" s="57"/>
      <c r="K42" s="57"/>
    </row>
    <row r="43" spans="1:11" ht="14.25">
      <c r="A43" s="57"/>
      <c r="B43" s="57"/>
      <c r="C43" s="57"/>
      <c r="D43" s="57"/>
      <c r="E43" s="57"/>
      <c r="F43" s="57"/>
      <c r="G43" s="57"/>
      <c r="H43" s="57"/>
      <c r="I43" s="57"/>
      <c r="J43" s="57"/>
      <c r="K43" s="57"/>
    </row>
    <row r="56" ht="14.25">
      <c r="A56" s="39"/>
    </row>
    <row r="57" ht="14.25">
      <c r="A57" s="39"/>
    </row>
  </sheetData>
  <mergeCells count="2">
    <mergeCell ref="G9:H9"/>
    <mergeCell ref="A42:K43"/>
  </mergeCells>
  <printOptions horizontalCentered="1"/>
  <pageMargins left="0.75" right="0.5" top="0.5" bottom="1" header="0" footer="0.5"/>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I59"/>
  <sheetViews>
    <sheetView workbookViewId="0" topLeftCell="A33">
      <selection activeCell="A57" sqref="A57:I59"/>
    </sheetView>
  </sheetViews>
  <sheetFormatPr defaultColWidth="9.140625" defaultRowHeight="12.75"/>
  <cols>
    <col min="1" max="8" width="9.140625" style="2" customWidth="1"/>
    <col min="9" max="9" width="10.28125" style="2" customWidth="1"/>
    <col min="10" max="16384" width="9.140625" style="2" customWidth="1"/>
  </cols>
  <sheetData>
    <row r="1" spans="1:9" ht="15">
      <c r="A1" s="1" t="s">
        <v>0</v>
      </c>
      <c r="I1" s="1"/>
    </row>
    <row r="2" ht="15">
      <c r="A2" s="1" t="s">
        <v>61</v>
      </c>
    </row>
    <row r="3" ht="15">
      <c r="A3" s="1" t="s">
        <v>27</v>
      </c>
    </row>
    <row r="4" ht="9" customHeight="1"/>
    <row r="5" ht="15">
      <c r="I5" s="3" t="s">
        <v>62</v>
      </c>
    </row>
    <row r="6" ht="15">
      <c r="I6" s="3" t="s">
        <v>63</v>
      </c>
    </row>
    <row r="7" ht="15">
      <c r="I7" s="12" t="s">
        <v>24</v>
      </c>
    </row>
    <row r="8" ht="15">
      <c r="I8" s="3" t="s">
        <v>19</v>
      </c>
    </row>
    <row r="9" ht="15">
      <c r="A9" s="1" t="s">
        <v>64</v>
      </c>
    </row>
    <row r="10" spans="1:9" ht="14.25">
      <c r="A10" s="2" t="s">
        <v>65</v>
      </c>
      <c r="I10" s="46">
        <v>5767</v>
      </c>
    </row>
    <row r="11" ht="9" customHeight="1">
      <c r="I11" s="46"/>
    </row>
    <row r="12" spans="1:9" ht="14.25">
      <c r="A12" s="2" t="s">
        <v>113</v>
      </c>
      <c r="I12" s="46"/>
    </row>
    <row r="13" spans="1:9" ht="14.25">
      <c r="A13" s="2" t="s">
        <v>66</v>
      </c>
      <c r="I13" s="46">
        <v>3294</v>
      </c>
    </row>
    <row r="14" spans="1:9" ht="14.25">
      <c r="A14" s="2" t="s">
        <v>115</v>
      </c>
      <c r="I14" s="46">
        <v>-84</v>
      </c>
    </row>
    <row r="15" spans="1:9" ht="14.25">
      <c r="A15" s="2" t="s">
        <v>114</v>
      </c>
      <c r="I15" s="46">
        <v>63</v>
      </c>
    </row>
    <row r="16" spans="1:9" ht="14.25">
      <c r="A16" s="2" t="s">
        <v>67</v>
      </c>
      <c r="I16" s="46">
        <v>-42</v>
      </c>
    </row>
    <row r="17" spans="1:9" ht="14.25">
      <c r="A17" s="2" t="s">
        <v>5</v>
      </c>
      <c r="I17" s="46">
        <v>593</v>
      </c>
    </row>
    <row r="18" ht="14.25">
      <c r="I18" s="48">
        <f>SUM(I13:I17)</f>
        <v>3824</v>
      </c>
    </row>
    <row r="19" ht="9" customHeight="1">
      <c r="I19" s="15"/>
    </row>
    <row r="20" spans="1:9" ht="14.25">
      <c r="A20" s="2" t="s">
        <v>68</v>
      </c>
      <c r="I20" s="15">
        <f>SUM(I10+I18)</f>
        <v>9591</v>
      </c>
    </row>
    <row r="21" ht="9" customHeight="1">
      <c r="I21" s="46"/>
    </row>
    <row r="22" spans="1:9" ht="14.25">
      <c r="A22" s="2" t="s">
        <v>69</v>
      </c>
      <c r="I22" s="46"/>
    </row>
    <row r="23" spans="1:9" ht="14.25">
      <c r="A23" s="2" t="s">
        <v>3</v>
      </c>
      <c r="I23" s="5">
        <v>-34269</v>
      </c>
    </row>
    <row r="24" spans="1:9" ht="14.25">
      <c r="A24" s="2" t="s">
        <v>70</v>
      </c>
      <c r="I24" s="5">
        <v>-17466</v>
      </c>
    </row>
    <row r="25" spans="1:9" ht="14.25">
      <c r="A25" s="2" t="s">
        <v>71</v>
      </c>
      <c r="I25" s="6">
        <v>22436</v>
      </c>
    </row>
    <row r="26" ht="14.25">
      <c r="I26" s="17">
        <f>SUM(I20:I25)</f>
        <v>-19708</v>
      </c>
    </row>
    <row r="27" spans="1:9" ht="14.25">
      <c r="A27" s="2" t="s">
        <v>72</v>
      </c>
      <c r="I27" s="46">
        <v>-63</v>
      </c>
    </row>
    <row r="28" spans="1:9" ht="14.25">
      <c r="A28" s="2" t="s">
        <v>73</v>
      </c>
      <c r="I28" s="5">
        <v>0</v>
      </c>
    </row>
    <row r="29" spans="1:9" ht="14.25">
      <c r="A29" s="2" t="s">
        <v>74</v>
      </c>
      <c r="I29" s="4">
        <f>SUM(I26:I28)</f>
        <v>-19771</v>
      </c>
    </row>
    <row r="30" ht="9" customHeight="1">
      <c r="I30" s="46"/>
    </row>
    <row r="31" spans="1:9" ht="15">
      <c r="A31" s="1" t="s">
        <v>75</v>
      </c>
      <c r="I31" s="46"/>
    </row>
    <row r="32" spans="1:9" ht="14.25">
      <c r="A32" s="2" t="s">
        <v>76</v>
      </c>
      <c r="I32" s="46">
        <v>42</v>
      </c>
    </row>
    <row r="33" spans="1:9" ht="14.25">
      <c r="A33" s="2" t="s">
        <v>77</v>
      </c>
      <c r="I33" s="46">
        <v>-3027</v>
      </c>
    </row>
    <row r="34" spans="1:9" ht="14.25">
      <c r="A34" s="2" t="s">
        <v>116</v>
      </c>
      <c r="I34" s="46">
        <v>97</v>
      </c>
    </row>
    <row r="35" spans="1:9" ht="14.25">
      <c r="A35" s="2" t="s">
        <v>78</v>
      </c>
      <c r="I35" s="4">
        <f>SUM(I32:I34)</f>
        <v>-2888</v>
      </c>
    </row>
    <row r="36" ht="9" customHeight="1">
      <c r="I36" s="46"/>
    </row>
    <row r="37" spans="1:9" ht="15">
      <c r="A37" s="1" t="s">
        <v>79</v>
      </c>
      <c r="I37" s="46"/>
    </row>
    <row r="38" spans="1:9" ht="14.25">
      <c r="A38" s="2" t="s">
        <v>80</v>
      </c>
      <c r="I38" s="46">
        <v>10707</v>
      </c>
    </row>
    <row r="39" spans="1:9" ht="14.25">
      <c r="A39" s="2" t="s">
        <v>58</v>
      </c>
      <c r="I39" s="46"/>
    </row>
    <row r="40" spans="1:9" ht="14.25">
      <c r="A40" s="2" t="s">
        <v>81</v>
      </c>
      <c r="I40" s="46">
        <v>-1</v>
      </c>
    </row>
    <row r="41" spans="1:9" ht="14.25">
      <c r="A41" s="2" t="s">
        <v>82</v>
      </c>
      <c r="I41" s="48">
        <f>SUM(I38:I40)</f>
        <v>10706</v>
      </c>
    </row>
    <row r="42" ht="9" customHeight="1">
      <c r="I42" s="46"/>
    </row>
    <row r="43" spans="1:9" ht="14.25">
      <c r="A43" s="2" t="s">
        <v>83</v>
      </c>
      <c r="I43" s="46">
        <f>SUM(I29+I35+I41)</f>
        <v>-11953</v>
      </c>
    </row>
    <row r="44" ht="9" customHeight="1">
      <c r="I44" s="46"/>
    </row>
    <row r="45" spans="1:9" ht="14.25">
      <c r="A45" s="2" t="s">
        <v>84</v>
      </c>
      <c r="I45" s="46">
        <v>42811</v>
      </c>
    </row>
    <row r="46" spans="1:9" ht="14.25">
      <c r="A46" s="2" t="s">
        <v>85</v>
      </c>
      <c r="I46" s="46">
        <v>0</v>
      </c>
    </row>
    <row r="47" spans="1:9" ht="15" thickBot="1">
      <c r="A47" s="2" t="s">
        <v>86</v>
      </c>
      <c r="I47" s="47">
        <f>SUM(I43:I46)</f>
        <v>30858</v>
      </c>
    </row>
    <row r="48" ht="9" customHeight="1" thickTop="1">
      <c r="I48" s="15"/>
    </row>
    <row r="49" spans="1:9" ht="14.25">
      <c r="A49" s="2" t="s">
        <v>87</v>
      </c>
      <c r="I49" s="15"/>
    </row>
    <row r="50" spans="1:9" ht="14.25">
      <c r="A50" s="2" t="s">
        <v>99</v>
      </c>
      <c r="I50" s="15">
        <v>31046</v>
      </c>
    </row>
    <row r="51" spans="1:9" ht="14.25">
      <c r="A51" s="2" t="s">
        <v>88</v>
      </c>
      <c r="I51" s="15">
        <v>-188</v>
      </c>
    </row>
    <row r="52" ht="15" thickBot="1">
      <c r="I52" s="47">
        <f>SUM(I50:I51)</f>
        <v>30858</v>
      </c>
    </row>
    <row r="53" ht="9" customHeight="1" thickTop="1">
      <c r="I53" s="15"/>
    </row>
    <row r="54" spans="1:9" ht="14.25">
      <c r="A54" s="53" t="s">
        <v>117</v>
      </c>
      <c r="B54" s="53"/>
      <c r="C54" s="53"/>
      <c r="D54" s="53"/>
      <c r="E54" s="53"/>
      <c r="F54" s="53"/>
      <c r="G54" s="53"/>
      <c r="H54" s="53"/>
      <c r="I54" s="53"/>
    </row>
    <row r="55" spans="1:9" ht="14.25">
      <c r="A55" s="53"/>
      <c r="B55" s="53"/>
      <c r="C55" s="53"/>
      <c r="D55" s="53"/>
      <c r="E55" s="53"/>
      <c r="F55" s="53"/>
      <c r="G55" s="53"/>
      <c r="H55" s="53"/>
      <c r="I55" s="53"/>
    </row>
    <row r="56" spans="1:9" ht="3.75" customHeight="1">
      <c r="A56" s="26"/>
      <c r="B56" s="26"/>
      <c r="C56" s="26"/>
      <c r="D56" s="26"/>
      <c r="E56" s="26"/>
      <c r="F56" s="26"/>
      <c r="G56" s="26"/>
      <c r="H56" s="26"/>
      <c r="I56" s="26"/>
    </row>
    <row r="57" spans="1:9" ht="14.25">
      <c r="A57" s="53" t="s">
        <v>119</v>
      </c>
      <c r="B57" s="53"/>
      <c r="C57" s="53"/>
      <c r="D57" s="53"/>
      <c r="E57" s="53"/>
      <c r="F57" s="53"/>
      <c r="G57" s="53"/>
      <c r="H57" s="53"/>
      <c r="I57" s="53"/>
    </row>
    <row r="58" spans="1:9" ht="14.25">
      <c r="A58" s="53"/>
      <c r="B58" s="53"/>
      <c r="C58" s="53"/>
      <c r="D58" s="53"/>
      <c r="E58" s="53"/>
      <c r="F58" s="53"/>
      <c r="G58" s="53"/>
      <c r="H58" s="53"/>
      <c r="I58" s="53"/>
    </row>
    <row r="59" spans="1:9" ht="14.25">
      <c r="A59" s="54"/>
      <c r="B59" s="54"/>
      <c r="C59" s="54"/>
      <c r="D59" s="54"/>
      <c r="E59" s="54"/>
      <c r="F59" s="54"/>
      <c r="G59" s="54"/>
      <c r="H59" s="54"/>
      <c r="I59" s="54"/>
    </row>
  </sheetData>
  <mergeCells count="2">
    <mergeCell ref="A54:I55"/>
    <mergeCell ref="A57:I59"/>
  </mergeCells>
  <printOptions/>
  <pageMargins left="1" right="0.5"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Nikko Electronics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PC118ACC-0307</dc:creator>
  <cp:keywords/>
  <dc:description/>
  <cp:lastModifiedBy>Lim Tock Ooi</cp:lastModifiedBy>
  <cp:lastPrinted>2004-08-25T10:18:59Z</cp:lastPrinted>
  <dcterms:created xsi:type="dcterms:W3CDTF">2003-08-06T07:31:22Z</dcterms:created>
  <dcterms:modified xsi:type="dcterms:W3CDTF">2004-08-25T10:19:19Z</dcterms:modified>
  <cp:category/>
  <cp:version/>
  <cp:contentType/>
  <cp:contentStatus/>
</cp:coreProperties>
</file>